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FS12\Users\Profiles\bryan.perry\Desktop\"/>
    </mc:Choice>
  </mc:AlternateContent>
  <bookViews>
    <workbookView xWindow="0" yWindow="0" windowWidth="22530" windowHeight="106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Q20" i="1" l="1"/>
  <c r="Q17" i="1"/>
  <c r="Q14" i="1"/>
  <c r="Q23" i="1" s="1"/>
  <c r="N9" i="1"/>
  <c r="M9" i="1"/>
  <c r="L9" i="1"/>
  <c r="L11" i="1" s="1"/>
  <c r="I9" i="1"/>
  <c r="B9" i="1"/>
  <c r="B11" i="1" s="1"/>
  <c r="Q8" i="1"/>
  <c r="I7" i="1"/>
  <c r="H7" i="1"/>
  <c r="G7" i="1"/>
  <c r="D7" i="1"/>
  <c r="C7" i="1"/>
  <c r="B7" i="1"/>
  <c r="Q5" i="1"/>
  <c r="I5" i="1"/>
  <c r="H5" i="1"/>
  <c r="G5" i="1"/>
  <c r="D5" i="1"/>
  <c r="C5" i="1"/>
  <c r="B5" i="1"/>
  <c r="I3" i="1"/>
  <c r="H3" i="1"/>
  <c r="H9" i="1" s="1"/>
  <c r="G3" i="1"/>
  <c r="G9" i="1" s="1"/>
  <c r="D3" i="1"/>
  <c r="D9" i="1" s="1"/>
  <c r="C3" i="1"/>
  <c r="C9" i="1" s="1"/>
  <c r="B3" i="1"/>
  <c r="Q2" i="1"/>
  <c r="Q11" i="1" s="1"/>
  <c r="G11" i="1" l="1"/>
</calcChain>
</file>

<file path=xl/sharedStrings.xml><?xml version="1.0" encoding="utf-8"?>
<sst xmlns="http://schemas.openxmlformats.org/spreadsheetml/2006/main" count="57" uniqueCount="30">
  <si>
    <t>LARGE</t>
  </si>
  <si>
    <t>FBCS</t>
  </si>
  <si>
    <t>HCS</t>
  </si>
  <si>
    <t>OCS</t>
  </si>
  <si>
    <t>REGULAR</t>
  </si>
  <si>
    <t>SMALL</t>
  </si>
  <si>
    <t>CUSTOM (w/ Carts)</t>
  </si>
  <si>
    <t>6th Grade - Large Bundle</t>
  </si>
  <si>
    <t>6th Grade - Regular Bundle</t>
  </si>
  <si>
    <t>6th Grade - Small Bundle</t>
  </si>
  <si>
    <t>FBCS - 2 Large, 1 Regular</t>
  </si>
  <si>
    <t>Cart (x3 per bundle)</t>
  </si>
  <si>
    <t>Cart (x2 per bundle)</t>
  </si>
  <si>
    <t>Cart (x1 per bundle)</t>
  </si>
  <si>
    <t>-40 kits, 80 students, PD+</t>
  </si>
  <si>
    <t>7th Grade - Large Bundle</t>
  </si>
  <si>
    <t>7th Grade - Regular Bundle</t>
  </si>
  <si>
    <t>7th Grade - Small Bundle</t>
  </si>
  <si>
    <t>HCS - 2 Large, 1 Small</t>
  </si>
  <si>
    <t>8th Grade - Large Bundle</t>
  </si>
  <si>
    <t>8th Grade - Regular Bundle</t>
  </si>
  <si>
    <t>8th Grade - Small Bundle</t>
  </si>
  <si>
    <t>-35 kits, 70 students, PD+</t>
  </si>
  <si>
    <t>VEX PD+</t>
  </si>
  <si>
    <t>OCS - 2 Large, 1 Small</t>
  </si>
  <si>
    <t>TOTALS</t>
  </si>
  <si>
    <t>GRAND TOTAL</t>
  </si>
  <si>
    <t>CUSTOM (w/out Carts)</t>
  </si>
  <si>
    <t>https://www.vexrobotics.com/iq-bundles.html</t>
  </si>
  <si>
    <t>https://www.vexrobotics.com/grants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</si>
</sst>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</fonts>
  <fills count="10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A2C4C9"/>
        <bgColor rgb="FFA2C4C9"/>
      </patternFill>
    </fill>
    <fill>
      <patternFill patternType="solid">
        <fgColor rgb="FF4A86E8"/>
        <bgColor rgb="FF4A86E8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3" xfId="0" applyFont="1" applyBorder="1"/>
    <xf numFmtId="0" fontId="2" fillId="2" borderId="4" xfId="0" applyFont="1" applyFill="1" applyBorder="1" applyAlignment="1"/>
    <xf numFmtId="164" fontId="2" fillId="2" borderId="0" xfId="0" applyNumberFormat="1" applyFont="1" applyFill="1" applyAlignment="1"/>
    <xf numFmtId="0" fontId="2" fillId="3" borderId="5" xfId="0" applyFont="1" applyFill="1" applyBorder="1" applyAlignment="1"/>
    <xf numFmtId="165" fontId="2" fillId="3" borderId="4" xfId="0" applyNumberFormat="1" applyFont="1" applyFill="1" applyBorder="1"/>
    <xf numFmtId="0" fontId="2" fillId="3" borderId="5" xfId="0" quotePrefix="1" applyFont="1" applyFill="1" applyBorder="1" applyAlignment="1"/>
    <xf numFmtId="0" fontId="2" fillId="3" borderId="4" xfId="0" applyFont="1" applyFill="1" applyBorder="1"/>
    <xf numFmtId="0" fontId="2" fillId="4" borderId="4" xfId="0" applyFont="1" applyFill="1" applyBorder="1" applyAlignment="1"/>
    <xf numFmtId="164" fontId="2" fillId="4" borderId="0" xfId="0" applyNumberFormat="1" applyFont="1" applyFill="1" applyAlignment="1"/>
    <xf numFmtId="0" fontId="2" fillId="0" borderId="5" xfId="0" applyFont="1" applyBorder="1"/>
    <xf numFmtId="0" fontId="2" fillId="0" borderId="4" xfId="0" applyFont="1" applyBorder="1"/>
    <xf numFmtId="0" fontId="2" fillId="5" borderId="5" xfId="0" applyFont="1" applyFill="1" applyBorder="1" applyAlignment="1"/>
    <xf numFmtId="165" fontId="2" fillId="5" borderId="4" xfId="0" applyNumberFormat="1" applyFont="1" applyFill="1" applyBorder="1"/>
    <xf numFmtId="0" fontId="2" fillId="6" borderId="4" xfId="0" applyFont="1" applyFill="1" applyBorder="1" applyAlignment="1"/>
    <xf numFmtId="164" fontId="2" fillId="6" borderId="0" xfId="0" applyNumberFormat="1" applyFont="1" applyFill="1" applyAlignment="1"/>
    <xf numFmtId="0" fontId="2" fillId="5" borderId="5" xfId="0" quotePrefix="1" applyFont="1" applyFill="1" applyBorder="1" applyAlignment="1"/>
    <xf numFmtId="0" fontId="2" fillId="5" borderId="4" xfId="0" applyFont="1" applyFill="1" applyBorder="1"/>
    <xf numFmtId="0" fontId="2" fillId="7" borderId="6" xfId="0" applyFont="1" applyFill="1" applyBorder="1" applyAlignment="1"/>
    <xf numFmtId="164" fontId="2" fillId="7" borderId="1" xfId="0" applyNumberFormat="1" applyFont="1" applyFill="1" applyBorder="1" applyAlignment="1"/>
    <xf numFmtId="0" fontId="2" fillId="8" borderId="5" xfId="0" applyFont="1" applyFill="1" applyBorder="1" applyAlignment="1"/>
    <xf numFmtId="165" fontId="2" fillId="8" borderId="4" xfId="0" applyNumberFormat="1" applyFont="1" applyFill="1" applyBorder="1"/>
    <xf numFmtId="0" fontId="1" fillId="8" borderId="0" xfId="0" applyFont="1" applyFill="1" applyAlignment="1"/>
    <xf numFmtId="164" fontId="2" fillId="8" borderId="0" xfId="0" applyNumberFormat="1" applyFont="1" applyFill="1"/>
    <xf numFmtId="0" fontId="2" fillId="8" borderId="7" xfId="0" quotePrefix="1" applyFont="1" applyFill="1" applyBorder="1" applyAlignment="1"/>
    <xf numFmtId="0" fontId="2" fillId="8" borderId="6" xfId="0" applyFont="1" applyFill="1" applyBorder="1"/>
    <xf numFmtId="0" fontId="1" fillId="9" borderId="2" xfId="0" applyFont="1" applyFill="1" applyBorder="1" applyAlignment="1"/>
    <xf numFmtId="164" fontId="1" fillId="9" borderId="3" xfId="0" applyNumberFormat="1" applyFont="1" applyFill="1" applyBorder="1"/>
    <xf numFmtId="165" fontId="1" fillId="9" borderId="3" xfId="0" applyNumberFormat="1" applyFont="1" applyFill="1" applyBorder="1"/>
    <xf numFmtId="0" fontId="3" fillId="0" borderId="0" xfId="0" applyFont="1" applyAlignment="1"/>
    <xf numFmtId="164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xrobotics.com/grants" TargetMode="External"/><Relationship Id="rId1" Type="http://schemas.openxmlformats.org/officeDocument/2006/relationships/hyperlink" Target="https://www.vexrobotics.com/iq-bundl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3"/>
  <sheetViews>
    <sheetView tabSelected="1" workbookViewId="0"/>
  </sheetViews>
  <sheetFormatPr defaultColWidth="12.6328125" defaultRowHeight="15.75" customHeight="1" x14ac:dyDescent="0.25"/>
  <cols>
    <col min="1" max="1" width="19.7265625" customWidth="1"/>
    <col min="2" max="4" width="7" customWidth="1"/>
    <col min="5" max="5" width="2.7265625" customWidth="1"/>
    <col min="6" max="6" width="21.36328125" customWidth="1"/>
    <col min="7" max="9" width="7" customWidth="1"/>
    <col min="10" max="10" width="2.36328125" customWidth="1"/>
    <col min="11" max="11" width="19.7265625" customWidth="1"/>
    <col min="12" max="14" width="7" customWidth="1"/>
    <col min="15" max="15" width="2.36328125" customWidth="1"/>
    <col min="16" max="16" width="20.7265625" customWidth="1"/>
    <col min="17" max="17" width="9.36328125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</v>
      </c>
      <c r="H1" s="1" t="s">
        <v>2</v>
      </c>
      <c r="I1" s="1" t="s">
        <v>3</v>
      </c>
      <c r="K1" s="1" t="s">
        <v>5</v>
      </c>
      <c r="L1" s="1" t="s">
        <v>1</v>
      </c>
      <c r="M1" s="1" t="s">
        <v>2</v>
      </c>
      <c r="N1" s="1" t="s">
        <v>3</v>
      </c>
      <c r="P1" s="2" t="s">
        <v>6</v>
      </c>
      <c r="Q1" s="3"/>
    </row>
    <row r="2" spans="1:17" ht="15.75" customHeight="1" x14ac:dyDescent="0.25">
      <c r="A2" s="4" t="s">
        <v>7</v>
      </c>
      <c r="B2" s="5">
        <v>7497</v>
      </c>
      <c r="C2" s="5">
        <v>7497</v>
      </c>
      <c r="D2" s="5">
        <v>7497</v>
      </c>
      <c r="F2" s="4" t="s">
        <v>8</v>
      </c>
      <c r="G2" s="5">
        <v>4998</v>
      </c>
      <c r="H2" s="5">
        <v>4998</v>
      </c>
      <c r="I2" s="5">
        <v>4998</v>
      </c>
      <c r="K2" s="4" t="s">
        <v>9</v>
      </c>
      <c r="L2" s="5">
        <v>2499</v>
      </c>
      <c r="M2" s="5">
        <v>2499</v>
      </c>
      <c r="N2" s="5">
        <v>2499</v>
      </c>
      <c r="P2" s="6" t="s">
        <v>10</v>
      </c>
      <c r="Q2" s="7">
        <f>SUM(7497*2)+(4998)+(399*8)+(999)</f>
        <v>24183</v>
      </c>
    </row>
    <row r="3" spans="1:17" ht="15.75" customHeight="1" x14ac:dyDescent="0.25">
      <c r="A3" s="4" t="s">
        <v>11</v>
      </c>
      <c r="B3" s="5">
        <f t="shared" ref="B3:D3" si="0">399*3</f>
        <v>1197</v>
      </c>
      <c r="C3" s="5">
        <f t="shared" si="0"/>
        <v>1197</v>
      </c>
      <c r="D3" s="5">
        <f t="shared" si="0"/>
        <v>1197</v>
      </c>
      <c r="F3" s="4" t="s">
        <v>12</v>
      </c>
      <c r="G3" s="5">
        <f t="shared" ref="G3:I3" si="1">399*2</f>
        <v>798</v>
      </c>
      <c r="H3" s="5">
        <f t="shared" si="1"/>
        <v>798</v>
      </c>
      <c r="I3" s="5">
        <f t="shared" si="1"/>
        <v>798</v>
      </c>
      <c r="K3" s="4" t="s">
        <v>13</v>
      </c>
      <c r="L3" s="5">
        <v>399</v>
      </c>
      <c r="M3" s="5">
        <v>399</v>
      </c>
      <c r="N3" s="5">
        <v>399</v>
      </c>
      <c r="P3" s="8" t="s">
        <v>14</v>
      </c>
      <c r="Q3" s="9"/>
    </row>
    <row r="4" spans="1:17" ht="15.75" customHeight="1" x14ac:dyDescent="0.25">
      <c r="A4" s="10" t="s">
        <v>15</v>
      </c>
      <c r="B4" s="11">
        <v>7497</v>
      </c>
      <c r="C4" s="11">
        <v>7497</v>
      </c>
      <c r="D4" s="11">
        <v>7497</v>
      </c>
      <c r="F4" s="10" t="s">
        <v>16</v>
      </c>
      <c r="G4" s="11">
        <v>4998</v>
      </c>
      <c r="H4" s="11">
        <v>4998</v>
      </c>
      <c r="I4" s="11">
        <v>4998</v>
      </c>
      <c r="K4" s="10" t="s">
        <v>17</v>
      </c>
      <c r="L4" s="11">
        <v>2499</v>
      </c>
      <c r="M4" s="11">
        <v>2499</v>
      </c>
      <c r="N4" s="11">
        <v>2499</v>
      </c>
      <c r="P4" s="12"/>
      <c r="Q4" s="13"/>
    </row>
    <row r="5" spans="1:17" ht="15.75" customHeight="1" x14ac:dyDescent="0.25">
      <c r="A5" s="10" t="s">
        <v>11</v>
      </c>
      <c r="B5" s="11">
        <f t="shared" ref="B5:D5" si="2">399*3</f>
        <v>1197</v>
      </c>
      <c r="C5" s="11">
        <f t="shared" si="2"/>
        <v>1197</v>
      </c>
      <c r="D5" s="11">
        <f t="shared" si="2"/>
        <v>1197</v>
      </c>
      <c r="F5" s="10" t="s">
        <v>12</v>
      </c>
      <c r="G5" s="11">
        <f t="shared" ref="G5:I5" si="3">399*2</f>
        <v>798</v>
      </c>
      <c r="H5" s="11">
        <f t="shared" si="3"/>
        <v>798</v>
      </c>
      <c r="I5" s="11">
        <f t="shared" si="3"/>
        <v>798</v>
      </c>
      <c r="K5" s="10" t="s">
        <v>13</v>
      </c>
      <c r="L5" s="11">
        <v>399</v>
      </c>
      <c r="M5" s="11">
        <v>399</v>
      </c>
      <c r="N5" s="11">
        <v>399</v>
      </c>
      <c r="P5" s="14" t="s">
        <v>18</v>
      </c>
      <c r="Q5" s="15">
        <f>SUM(7497*2)+(2499)+(399*7)+(999)</f>
        <v>21285</v>
      </c>
    </row>
    <row r="6" spans="1:17" ht="15.75" customHeight="1" x14ac:dyDescent="0.25">
      <c r="A6" s="16" t="s">
        <v>19</v>
      </c>
      <c r="B6" s="17">
        <v>7497</v>
      </c>
      <c r="C6" s="17">
        <v>7497</v>
      </c>
      <c r="D6" s="17">
        <v>7497</v>
      </c>
      <c r="F6" s="16" t="s">
        <v>20</v>
      </c>
      <c r="G6" s="17">
        <v>4998</v>
      </c>
      <c r="H6" s="17">
        <v>4998</v>
      </c>
      <c r="I6" s="17">
        <v>4998</v>
      </c>
      <c r="K6" s="16" t="s">
        <v>21</v>
      </c>
      <c r="L6" s="17">
        <v>2499</v>
      </c>
      <c r="M6" s="17">
        <v>2499</v>
      </c>
      <c r="N6" s="17">
        <v>2499</v>
      </c>
      <c r="P6" s="18" t="s">
        <v>22</v>
      </c>
      <c r="Q6" s="19"/>
    </row>
    <row r="7" spans="1:17" ht="15.75" customHeight="1" x14ac:dyDescent="0.25">
      <c r="A7" s="16" t="s">
        <v>11</v>
      </c>
      <c r="B7" s="17">
        <f t="shared" ref="B7:D7" si="4">399*3</f>
        <v>1197</v>
      </c>
      <c r="C7" s="17">
        <f t="shared" si="4"/>
        <v>1197</v>
      </c>
      <c r="D7" s="17">
        <f t="shared" si="4"/>
        <v>1197</v>
      </c>
      <c r="F7" s="16" t="s">
        <v>12</v>
      </c>
      <c r="G7" s="17">
        <f t="shared" ref="G7:I7" si="5">399*2</f>
        <v>798</v>
      </c>
      <c r="H7" s="17">
        <f t="shared" si="5"/>
        <v>798</v>
      </c>
      <c r="I7" s="17">
        <f t="shared" si="5"/>
        <v>798</v>
      </c>
      <c r="K7" s="16" t="s">
        <v>13</v>
      </c>
      <c r="L7" s="17">
        <v>399</v>
      </c>
      <c r="M7" s="17">
        <v>399</v>
      </c>
      <c r="N7" s="17">
        <v>399</v>
      </c>
      <c r="P7" s="12"/>
      <c r="Q7" s="13"/>
    </row>
    <row r="8" spans="1:17" ht="15.75" customHeight="1" x14ac:dyDescent="0.25">
      <c r="A8" s="20" t="s">
        <v>23</v>
      </c>
      <c r="B8" s="21">
        <v>999</v>
      </c>
      <c r="C8" s="21">
        <v>999</v>
      </c>
      <c r="D8" s="21">
        <v>999</v>
      </c>
      <c r="F8" s="20" t="s">
        <v>23</v>
      </c>
      <c r="G8" s="21">
        <v>999</v>
      </c>
      <c r="H8" s="21">
        <v>999</v>
      </c>
      <c r="I8" s="21">
        <v>999</v>
      </c>
      <c r="K8" s="20" t="s">
        <v>23</v>
      </c>
      <c r="L8" s="21">
        <v>999</v>
      </c>
      <c r="M8" s="21">
        <v>999</v>
      </c>
      <c r="N8" s="21">
        <v>999</v>
      </c>
      <c r="P8" s="22" t="s">
        <v>24</v>
      </c>
      <c r="Q8" s="23">
        <f>SUM(7497*2)+(2499)+(399*7)+(999)</f>
        <v>21285</v>
      </c>
    </row>
    <row r="9" spans="1:17" x14ac:dyDescent="0.3">
      <c r="A9" s="24" t="s">
        <v>25</v>
      </c>
      <c r="B9" s="25">
        <f t="shared" ref="B9:D9" si="6">SUM(B2:B8)</f>
        <v>27081</v>
      </c>
      <c r="C9" s="25">
        <f t="shared" si="6"/>
        <v>27081</v>
      </c>
      <c r="D9" s="25">
        <f t="shared" si="6"/>
        <v>27081</v>
      </c>
      <c r="F9" s="24" t="s">
        <v>25</v>
      </c>
      <c r="G9" s="25">
        <f t="shared" ref="G9:I9" si="7">SUM(G2:G8)</f>
        <v>18387</v>
      </c>
      <c r="H9" s="25">
        <f t="shared" si="7"/>
        <v>18387</v>
      </c>
      <c r="I9" s="25">
        <f t="shared" si="7"/>
        <v>18387</v>
      </c>
      <c r="K9" s="24" t="s">
        <v>25</v>
      </c>
      <c r="L9" s="25">
        <f t="shared" ref="L9:N9" si="8">SUM(L2:L8)</f>
        <v>9693</v>
      </c>
      <c r="M9" s="25">
        <f t="shared" si="8"/>
        <v>9693</v>
      </c>
      <c r="N9" s="25">
        <f t="shared" si="8"/>
        <v>9693</v>
      </c>
      <c r="P9" s="26" t="s">
        <v>22</v>
      </c>
      <c r="Q9" s="27"/>
    </row>
    <row r="11" spans="1:17" x14ac:dyDescent="0.3">
      <c r="A11" s="28" t="s">
        <v>26</v>
      </c>
      <c r="B11" s="29">
        <f>SUM(B9:D9)</f>
        <v>81243</v>
      </c>
      <c r="F11" s="28" t="s">
        <v>26</v>
      </c>
      <c r="G11" s="29">
        <f>SUM(G9:I9)</f>
        <v>55161</v>
      </c>
      <c r="K11" s="28" t="s">
        <v>26</v>
      </c>
      <c r="L11" s="29">
        <f>SUM(L9:N9)</f>
        <v>29079</v>
      </c>
      <c r="P11" s="28" t="s">
        <v>26</v>
      </c>
      <c r="Q11" s="30">
        <f>SUM(Q2:Q8)</f>
        <v>66753</v>
      </c>
    </row>
    <row r="13" spans="1:17" x14ac:dyDescent="0.3">
      <c r="P13" s="2" t="s">
        <v>27</v>
      </c>
      <c r="Q13" s="3"/>
    </row>
    <row r="14" spans="1:17" ht="15.75" customHeight="1" x14ac:dyDescent="0.25">
      <c r="A14" s="31" t="s">
        <v>28</v>
      </c>
      <c r="F14" s="31" t="s">
        <v>29</v>
      </c>
      <c r="P14" s="6" t="s">
        <v>10</v>
      </c>
      <c r="Q14" s="7">
        <f>SUM(7497*2)+(4998)+(999)</f>
        <v>20991</v>
      </c>
    </row>
    <row r="15" spans="1:17" ht="15.75" customHeight="1" x14ac:dyDescent="0.25">
      <c r="C15" s="32"/>
      <c r="P15" s="8" t="s">
        <v>14</v>
      </c>
      <c r="Q15" s="9"/>
    </row>
    <row r="16" spans="1:17" ht="15.75" customHeight="1" x14ac:dyDescent="0.25">
      <c r="C16" s="32"/>
      <c r="P16" s="12"/>
      <c r="Q16" s="13"/>
    </row>
    <row r="17" spans="16:17" ht="15.75" customHeight="1" x14ac:dyDescent="0.25">
      <c r="P17" s="14" t="s">
        <v>18</v>
      </c>
      <c r="Q17" s="15">
        <f>SUM(7497*2)+(2499)+(999)</f>
        <v>18492</v>
      </c>
    </row>
    <row r="18" spans="16:17" ht="15.75" customHeight="1" x14ac:dyDescent="0.25">
      <c r="P18" s="18" t="s">
        <v>22</v>
      </c>
      <c r="Q18" s="19"/>
    </row>
    <row r="19" spans="16:17" ht="15.75" customHeight="1" x14ac:dyDescent="0.25">
      <c r="P19" s="12"/>
      <c r="Q19" s="13"/>
    </row>
    <row r="20" spans="16:17" ht="15.75" customHeight="1" x14ac:dyDescent="0.25">
      <c r="P20" s="22" t="s">
        <v>24</v>
      </c>
      <c r="Q20" s="23">
        <f>SUM(7497*2)+(2499)+(999)</f>
        <v>18492</v>
      </c>
    </row>
    <row r="21" spans="16:17" ht="15.75" customHeight="1" x14ac:dyDescent="0.25">
      <c r="P21" s="26" t="s">
        <v>22</v>
      </c>
      <c r="Q21" s="27"/>
    </row>
    <row r="23" spans="16:17" x14ac:dyDescent="0.3">
      <c r="P23" s="28" t="s">
        <v>26</v>
      </c>
      <c r="Q23" s="30">
        <f>SUM(Q14:Q20)</f>
        <v>57975</v>
      </c>
    </row>
  </sheetData>
  <hyperlinks>
    <hyperlink ref="A14" r:id="rId1"/>
    <hyperlink ref="F1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Perry</dc:creator>
  <cp:lastModifiedBy>Bryan Perry</cp:lastModifiedBy>
  <dcterms:created xsi:type="dcterms:W3CDTF">2023-06-14T14:51:54Z</dcterms:created>
  <dcterms:modified xsi:type="dcterms:W3CDTF">2023-06-14T14:51:54Z</dcterms:modified>
</cp:coreProperties>
</file>