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14940" windowHeight="9160" activeTab="0"/>
  </bookViews>
  <sheets>
    <sheet name="Price_Quote" sheetId="1" r:id="rId1"/>
  </sheets>
  <definedNames/>
  <calcPr fullCalcOnLoad="1"/>
</workbook>
</file>

<file path=xl/sharedStrings.xml><?xml version="1.0" encoding="utf-8"?>
<sst xmlns="http://schemas.openxmlformats.org/spreadsheetml/2006/main" count="233" uniqueCount="66">
  <si>
    <t>QUOTE PREPARED FOR:</t>
  </si>
  <si>
    <t>Gibson Southern High School</t>
  </si>
  <si>
    <t>3499 W 800 S</t>
  </si>
  <si>
    <t>FORT BRANCH, IN 47648-8174</t>
  </si>
  <si>
    <t>ACCOUNT NUMBER: 212636</t>
  </si>
  <si>
    <t>CONTACT:</t>
  </si>
  <si>
    <t>Jon Adams</t>
  </si>
  <si>
    <t/>
  </si>
  <si>
    <t>(812) 753-3011</t>
  </si>
  <si>
    <t>SUBSCRIPTION/DIGITAL CONTACT:</t>
  </si>
  <si>
    <t>SALES REP INFORMATION:</t>
  </si>
  <si>
    <t>Tony Johnson</t>
  </si>
  <si>
    <t>tony.johnson@mheducation.com</t>
  </si>
  <si>
    <t>812-698-1873</t>
  </si>
  <si>
    <t>Section Summary</t>
  </si>
  <si>
    <t>Value of All Materials</t>
  </si>
  <si>
    <t>Free Materials</t>
  </si>
  <si>
    <t>Product Subtotal</t>
  </si>
  <si>
    <t>Glencoe Biology, Indiana c2018</t>
  </si>
  <si>
    <t>PRODUCT TOTAL*</t>
  </si>
  <si>
    <t>ESTIMATED S&amp;H**</t>
  </si>
  <si>
    <t>ESTIMATED TAX**</t>
  </si>
  <si>
    <t>GRAND TOTAL*</t>
  </si>
  <si>
    <t>* Price firm for 45 days from quote date. Price quote must be attached to school purchase order to receive the quoted price and free materials.</t>
  </si>
  <si>
    <t>**Shipping and handling charges are not included in the quote total. Actual shipping and handling charges will be applied at time of order. Taxes are not included in the quote total. If applicable, actual tax charges will be applied at time of order.</t>
  </si>
  <si>
    <t>Comments:</t>
  </si>
  <si>
    <t>PLEASE INCLUDE THIS PROPOSAL WITH YOUR PURCHASE ORDER</t>
  </si>
  <si>
    <t>SEND ORDER TO:</t>
  </si>
  <si>
    <t>McGraw Hill LLC | PO Box 182605 | Columbus, OH 43218-2605</t>
  </si>
  <si>
    <t>Email: orders_mhe@mheducation.com | Phone: 1-800-338-3987 | Fax: 1-800-953-8691</t>
  </si>
  <si>
    <t>QUOTE DATE:</t>
  </si>
  <si>
    <t>05/26/2023</t>
  </si>
  <si>
    <t>ACCOUNT NAME: Gibson Southern High School</t>
  </si>
  <si>
    <t>EXPIRATION DATE:</t>
  </si>
  <si>
    <t>07/10/2023</t>
  </si>
  <si>
    <t>QUOTE NUMBER:</t>
  </si>
  <si>
    <t>MGARBUTT-05262023032305-001</t>
  </si>
  <si>
    <t>ACCOUNT #: 212636</t>
  </si>
  <si>
    <t>PAGE #:</t>
  </si>
  <si>
    <t>1</t>
  </si>
  <si>
    <t>Product Description</t>
  </si>
  <si>
    <t>ISBN</t>
  </si>
  <si>
    <t>Qty</t>
  </si>
  <si>
    <t>Unit Price</t>
  </si>
  <si>
    <t>Line Subtotal</t>
  </si>
  <si>
    <t>GLENCOE BIOLOGY INDIANA ESTUDENT EDITION 6 YEAR SUBSCRIPTION</t>
  </si>
  <si>
    <t>978-0-07-898591-1</t>
  </si>
  <si>
    <t>GLENCOE BIOLOGY INDIANA ETEACHER EDITION 6 YEAR SUBSCRIPTION</t>
  </si>
  <si>
    <t>978-0-07-898595-9</t>
  </si>
  <si>
    <t>*Free Materials</t>
  </si>
  <si>
    <t>Glencoe Biology, Indiana c2018 Subtotal:</t>
  </si>
  <si>
    <t>2</t>
  </si>
  <si>
    <t>VALUE OF ALL MATERIALS</t>
  </si>
  <si>
    <t>FREE MATERIALS</t>
  </si>
  <si>
    <t>ESTIMATED SHIPPING &amp; HANDLING**</t>
  </si>
  <si>
    <t>TBD</t>
  </si>
  <si>
    <t>GRAND TOTAL</t>
  </si>
  <si>
    <t>Terms of Service:</t>
  </si>
  <si>
    <r>
      <rPr>
        <sz val="7"/>
        <rFont val="Arial"/>
        <family val="0"/>
      </rPr>
      <t>By placing an order for digital products (the 'Subscribed Materials'), the entity that this price quote has been prepared for ('Subscriber') agrees to be bound by the Terms of Service and any specific provisions required by Subscriber’s state law, each located in the applicable links below. Subject to Subscriber's payment of the fees set out above, McGraw Hill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and any specific provisions required by Subscriber’s state law, each located in the applicable links below. The subscription term for the Subscribed Materials shall be as set forth in the Product Description above. If no subscription term is specified, the initial term shall be one (1) year from the date of this price quote (the 'Initial Subscription Term'), and thereafter the Subscriber shall renew for additional one (1) year terms (each a 'Subscription Renewal Term'), provided MHE has chosen to renew the subscription and has sent an invoice for such Subscription Renewal Term to Subscriber.</t>
    </r>
  </si>
  <si>
    <r>
      <rPr>
        <u val="single"/>
        <sz val="7"/>
        <color indexed="12"/>
        <rFont val="Arial"/>
        <family val="0"/>
      </rPr>
      <t>Terms Of Service</t>
    </r>
  </si>
  <si>
    <r>
      <rPr>
        <u val="single"/>
        <sz val="7"/>
        <color indexed="12"/>
        <rFont val="Arial"/>
        <family val="0"/>
      </rPr>
      <t>Provisions required by Subscriber State law</t>
    </r>
  </si>
  <si>
    <r>
      <rPr>
        <sz val="7"/>
        <rFont val="Arial"/>
        <family val="0"/>
      </rPr>
      <t>ATTENTION: In our effort to protect our customer’s data, we will no longer store credit card data in any manner within in our system. Therefore, as of April 30, 2016 we will no longer accept credit card orders via email, fax, or mail/package delivery.  Credit card orders may be placed over the phone by calling the number listed above or via our websites by visiting</t>
    </r>
    <r>
      <rPr>
        <sz val="10"/>
        <rFont val="Arial"/>
        <family val="0"/>
      </rPr>
      <t xml:space="preserve"> </t>
    </r>
    <r>
      <rPr>
        <u val="single"/>
        <sz val="7"/>
        <color indexed="12"/>
        <rFont val="Arial"/>
        <family val="0"/>
      </rPr>
      <t>www.mheducation.com</t>
    </r>
    <r>
      <rPr>
        <sz val="10"/>
        <rFont val="Arial"/>
        <family val="0"/>
      </rPr>
      <t xml:space="preserve"> </t>
    </r>
    <r>
      <rPr>
        <sz val="7"/>
        <rFont val="Arial"/>
        <family val="0"/>
      </rPr>
      <t>(or</t>
    </r>
    <r>
      <rPr>
        <sz val="10"/>
        <rFont val="Arial"/>
        <family val="0"/>
      </rPr>
      <t xml:space="preserve"> </t>
    </r>
    <r>
      <rPr>
        <u val="single"/>
        <sz val="7"/>
        <color indexed="12"/>
        <rFont val="Arial"/>
        <family val="0"/>
      </rPr>
      <t>www.mhecoast2coast.com</t>
    </r>
    <r>
      <rPr>
        <sz val="7"/>
        <rFont val="Arial"/>
        <family val="0"/>
      </rPr>
      <t>).</t>
    </r>
  </si>
  <si>
    <t>School Purchase Order Number:</t>
  </si>
  <si>
    <t>Name of School Official (Please Print)</t>
  </si>
  <si>
    <t>Signature of School Official</t>
  </si>
  <si>
    <t>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</si>
</sst>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7"/>
      <name val="Arial"/>
      <family val="0"/>
    </font>
    <font>
      <b/>
      <sz val="7"/>
      <name val="Arial"/>
      <family val="0"/>
    </font>
    <font>
      <b/>
      <sz val="8"/>
      <color indexed="9"/>
      <name val="Arial"/>
      <family val="0"/>
    </font>
    <font>
      <sz val="8"/>
      <name val="Arial"/>
      <family val="0"/>
    </font>
    <font>
      <b/>
      <sz val="8"/>
      <name val="Arial"/>
      <family val="0"/>
    </font>
    <font>
      <b/>
      <sz val="10"/>
      <name val="Arial"/>
      <family val="0"/>
    </font>
    <font>
      <u val="single"/>
      <sz val="7"/>
      <color indexed="12"/>
      <name val="Arial"/>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gray125">
        <fgColor indexed="9"/>
        <bgColor indexed="22"/>
      </patternFill>
    </fill>
    <fill>
      <patternFill patternType="solid">
        <fgColor indexed="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8"/>
      </left>
      <right>
        <color indexed="8"/>
      </right>
      <top>
        <color indexed="8"/>
      </top>
      <bottom style="medium">
        <color indexed="8"/>
      </bottom>
    </border>
    <border>
      <left>
        <color indexed="8"/>
      </left>
      <right style="medium">
        <color indexed="8"/>
      </right>
      <top style="medium">
        <color indexed="8"/>
      </top>
      <bottom>
        <color indexed="8"/>
      </bottom>
    </border>
    <border>
      <left>
        <color indexed="8"/>
      </left>
      <right style="medium">
        <color indexed="8"/>
      </right>
      <top style="thin">
        <color indexed="8"/>
      </top>
      <bottom>
        <color indexed="8"/>
      </bottom>
    </border>
    <border>
      <left>
        <color indexed="8"/>
      </left>
      <right style="medium">
        <color indexed="8"/>
      </right>
      <top style="double">
        <color indexed="8"/>
      </top>
      <bottom style="thin">
        <color indexed="8"/>
      </bottom>
    </border>
    <border>
      <left style="medium">
        <color indexed="8"/>
      </left>
      <right style="thin">
        <color indexed="8"/>
      </right>
      <top style="thin">
        <color indexed="8"/>
      </top>
      <bottom>
        <color indexed="8"/>
      </bottom>
    </border>
    <border>
      <left style="thick">
        <color indexed="8"/>
      </left>
      <right style="thick">
        <color indexed="8"/>
      </right>
      <top style="thick">
        <color indexed="8"/>
      </top>
      <bottom style="thick">
        <color indexed="8"/>
      </bottom>
    </border>
    <border>
      <left style="medium">
        <color indexed="8"/>
      </left>
      <right style="thin">
        <color indexed="8"/>
      </right>
      <top style="medium">
        <color indexed="8"/>
      </top>
      <bottom>
        <color indexed="8"/>
      </bottom>
    </border>
    <border>
      <left style="medium">
        <color indexed="8"/>
      </left>
      <right style="thin">
        <color indexed="8"/>
      </right>
      <top style="double">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8" fontId="4" fillId="0" borderId="10" xfId="0" applyNumberFormat="1" applyFont="1" applyBorder="1" applyAlignment="1">
      <alignment horizontal="right"/>
    </xf>
    <xf numFmtId="8" fontId="5" fillId="33" borderId="11" xfId="0" applyNumberFormat="1" applyFont="1" applyFill="1" applyBorder="1" applyAlignment="1">
      <alignment horizontal="right"/>
    </xf>
    <xf numFmtId="8" fontId="2" fillId="0" borderId="0" xfId="0" applyNumberFormat="1" applyFont="1" applyAlignment="1">
      <alignment horizontal="right"/>
    </xf>
    <xf numFmtId="8" fontId="5" fillId="0" borderId="10" xfId="0" applyNumberFormat="1" applyFont="1" applyBorder="1" applyAlignment="1">
      <alignment horizontal="right"/>
    </xf>
    <xf numFmtId="8" fontId="5" fillId="34" borderId="11" xfId="0" applyNumberFormat="1" applyFont="1" applyFill="1" applyBorder="1" applyAlignment="1">
      <alignment horizontal="right"/>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xf>
    <xf numFmtId="0" fontId="2" fillId="0" borderId="0" xfId="0" applyFont="1" applyAlignment="1">
      <alignment horizontal="right"/>
    </xf>
    <xf numFmtId="0" fontId="5" fillId="0" borderId="11" xfId="0" applyFont="1" applyBorder="1" applyAlignment="1">
      <alignment/>
    </xf>
    <xf numFmtId="0" fontId="4" fillId="0" borderId="11" xfId="0" applyFont="1" applyBorder="1" applyAlignment="1">
      <alignment/>
    </xf>
    <xf numFmtId="0" fontId="1" fillId="0" borderId="12" xfId="0" applyFont="1" applyBorder="1" applyAlignment="1">
      <alignment/>
    </xf>
    <xf numFmtId="0" fontId="1" fillId="0" borderId="0" xfId="0" applyFont="1" applyAlignment="1">
      <alignment vertical="top" wrapText="1"/>
    </xf>
    <xf numFmtId="0" fontId="6" fillId="0" borderId="0" xfId="0" applyFont="1" applyAlignment="1">
      <alignment horizontal="center"/>
    </xf>
    <xf numFmtId="0" fontId="3" fillId="35" borderId="10" xfId="0" applyFont="1" applyFill="1" applyBorder="1" applyAlignment="1">
      <alignment wrapText="1"/>
    </xf>
    <xf numFmtId="8" fontId="1" fillId="0" borderId="13" xfId="0" applyNumberFormat="1" applyFont="1" applyBorder="1" applyAlignment="1">
      <alignment horizontal="right"/>
    </xf>
    <xf numFmtId="8" fontId="1" fillId="0" borderId="14" xfId="0" applyNumberFormat="1" applyFont="1" applyBorder="1" applyAlignment="1">
      <alignment horizontal="right"/>
    </xf>
    <xf numFmtId="8" fontId="2" fillId="0" borderId="15" xfId="0" applyNumberFormat="1" applyFont="1" applyBorder="1" applyAlignment="1">
      <alignment horizontal="right" shrinkToFit="1"/>
    </xf>
    <xf numFmtId="8" fontId="2" fillId="0" borderId="11" xfId="0" applyNumberFormat="1" applyFont="1" applyBorder="1" applyAlignment="1">
      <alignment horizontal="right" shrinkToFit="1"/>
    </xf>
    <xf numFmtId="0" fontId="1" fillId="0" borderId="0" xfId="0" applyFont="1" applyAlignment="1">
      <alignment vertical="top" wrapText="1"/>
    </xf>
    <xf numFmtId="0" fontId="0" fillId="0" borderId="0" xfId="0" applyAlignment="1">
      <alignment/>
    </xf>
    <xf numFmtId="0" fontId="1" fillId="0" borderId="12" xfId="0" applyFont="1" applyBorder="1" applyAlignment="1">
      <alignment/>
    </xf>
    <xf numFmtId="0" fontId="5" fillId="0" borderId="0" xfId="0" applyFont="1" applyAlignment="1">
      <alignment horizontal="center"/>
    </xf>
    <xf numFmtId="0" fontId="4" fillId="0" borderId="0" xfId="0" applyFont="1" applyAlignment="1">
      <alignment horizontal="center"/>
    </xf>
    <xf numFmtId="0" fontId="1" fillId="0" borderId="16" xfId="0" applyFont="1" applyBorder="1" applyAlignment="1">
      <alignment/>
    </xf>
    <xf numFmtId="0" fontId="2" fillId="0" borderId="11" xfId="0" applyFont="1" applyBorder="1" applyAlignment="1">
      <alignment/>
    </xf>
    <xf numFmtId="0" fontId="1" fillId="0" borderId="17" xfId="0" applyFont="1" applyBorder="1" applyAlignment="1">
      <alignment vertical="top" wrapText="1"/>
    </xf>
    <xf numFmtId="0" fontId="1" fillId="0" borderId="18" xfId="0" applyFont="1" applyBorder="1" applyAlignment="1">
      <alignment/>
    </xf>
    <xf numFmtId="0" fontId="2" fillId="0" borderId="19" xfId="0" applyFont="1" applyBorder="1" applyAlignment="1">
      <alignment/>
    </xf>
    <xf numFmtId="0" fontId="1" fillId="0" borderId="10" xfId="0" applyFont="1" applyBorder="1" applyAlignment="1">
      <alignment vertical="center" wrapText="1"/>
    </xf>
    <xf numFmtId="0" fontId="1" fillId="0" borderId="10" xfId="0" applyFont="1" applyBorder="1" applyAlignment="1" applyProtection="1">
      <alignment horizontal="center" vertical="center"/>
      <protection locked="0"/>
    </xf>
    <xf numFmtId="8" fontId="1" fillId="0" borderId="10" xfId="0" applyNumberFormat="1" applyFont="1" applyBorder="1" applyAlignment="1">
      <alignment horizontal="right" vertical="center"/>
    </xf>
    <xf numFmtId="0" fontId="1" fillId="0" borderId="10" xfId="0" applyFont="1" applyBorder="1" applyAlignment="1">
      <alignment horizontal="right" vertical="center"/>
    </xf>
    <xf numFmtId="0" fontId="3" fillId="35" borderId="10" xfId="0" applyFont="1" applyFill="1" applyBorder="1" applyAlignment="1">
      <alignment wrapText="1"/>
    </xf>
    <xf numFmtId="0" fontId="8" fillId="36" borderId="10" xfId="0" applyFont="1" applyFill="1" applyBorder="1" applyAlignment="1">
      <alignment horizontal="left"/>
    </xf>
    <xf numFmtId="0" fontId="1" fillId="0" borderId="10" xfId="0" applyFont="1" applyBorder="1" applyAlignment="1">
      <alignment vertical="top" wrapText="1"/>
    </xf>
    <xf numFmtId="8" fontId="5" fillId="34" borderId="11" xfId="0" applyNumberFormat="1" applyFont="1" applyFill="1" applyBorder="1" applyAlignment="1">
      <alignment horizontal="right"/>
    </xf>
    <xf numFmtId="0" fontId="0" fillId="37" borderId="0" xfId="0" applyFill="1" applyAlignment="1">
      <alignment/>
    </xf>
    <xf numFmtId="0" fontId="5" fillId="33" borderId="11" xfId="0" applyFont="1" applyFill="1" applyBorder="1" applyAlignment="1">
      <alignment/>
    </xf>
    <xf numFmtId="0" fontId="5" fillId="34" borderId="10" xfId="0" applyFont="1" applyFill="1" applyBorder="1" applyAlignment="1">
      <alignment horizontal="center" wrapText="1"/>
    </xf>
    <xf numFmtId="0" fontId="5" fillId="34" borderId="10" xfId="0" applyFont="1" applyFill="1" applyBorder="1" applyAlignment="1">
      <alignment wrapText="1"/>
    </xf>
    <xf numFmtId="0" fontId="7" fillId="0" borderId="10" xfId="0" applyFont="1" applyBorder="1" applyAlignment="1">
      <alignment/>
    </xf>
    <xf numFmtId="8" fontId="5" fillId="0" borderId="10" xfId="0"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8</xdr:col>
      <xdr:colOff>0</xdr:colOff>
      <xdr:row>5</xdr:row>
      <xdr:rowOff>0</xdr:rowOff>
    </xdr:to>
    <xdr:pic>
      <xdr:nvPicPr>
        <xdr:cNvPr id="1" name="Picture 1"/>
        <xdr:cNvPicPr preferRelativeResize="1">
          <a:picLocks noChangeAspect="1"/>
        </xdr:cNvPicPr>
      </xdr:nvPicPr>
      <xdr:blipFill>
        <a:blip r:embed="rId1"/>
        <a:stretch>
          <a:fillRect/>
        </a:stretch>
      </xdr:blipFill>
      <xdr:spPr>
        <a:xfrm>
          <a:off x="0" y="9525"/>
          <a:ext cx="6610350" cy="800100"/>
        </a:xfrm>
        <a:prstGeom prst="rect">
          <a:avLst/>
        </a:prstGeom>
        <a:noFill/>
        <a:ln w="9525" cmpd="sng">
          <a:noFill/>
        </a:ln>
      </xdr:spPr>
    </xdr:pic>
    <xdr:clientData/>
  </xdr:twoCellAnchor>
  <xdr:twoCellAnchor>
    <xdr:from>
      <xdr:col>0</xdr:col>
      <xdr:colOff>0</xdr:colOff>
      <xdr:row>54</xdr:row>
      <xdr:rowOff>9525</xdr:rowOff>
    </xdr:from>
    <xdr:to>
      <xdr:col>8</xdr:col>
      <xdr:colOff>0</xdr:colOff>
      <xdr:row>59</xdr:row>
      <xdr:rowOff>0</xdr:rowOff>
    </xdr:to>
    <xdr:pic>
      <xdr:nvPicPr>
        <xdr:cNvPr id="2" name="Picture 2"/>
        <xdr:cNvPicPr preferRelativeResize="1">
          <a:picLocks noChangeAspect="1"/>
        </xdr:cNvPicPr>
      </xdr:nvPicPr>
      <xdr:blipFill>
        <a:blip r:embed="rId1"/>
        <a:stretch>
          <a:fillRect/>
        </a:stretch>
      </xdr:blipFill>
      <xdr:spPr>
        <a:xfrm>
          <a:off x="0" y="8515350"/>
          <a:ext cx="6610350" cy="800100"/>
        </a:xfrm>
        <a:prstGeom prst="rect">
          <a:avLst/>
        </a:prstGeom>
        <a:noFill/>
        <a:ln w="9525" cmpd="sng">
          <a:noFill/>
        </a:ln>
      </xdr:spPr>
    </xdr:pic>
    <xdr:clientData/>
  </xdr:twoCellAnchor>
  <xdr:twoCellAnchor>
    <xdr:from>
      <xdr:col>0</xdr:col>
      <xdr:colOff>0</xdr:colOff>
      <xdr:row>108</xdr:row>
      <xdr:rowOff>9525</xdr:rowOff>
    </xdr:from>
    <xdr:to>
      <xdr:col>8</xdr:col>
      <xdr:colOff>0</xdr:colOff>
      <xdr:row>113</xdr:row>
      <xdr:rowOff>0</xdr:rowOff>
    </xdr:to>
    <xdr:pic>
      <xdr:nvPicPr>
        <xdr:cNvPr id="3" name="Picture 3"/>
        <xdr:cNvPicPr preferRelativeResize="1">
          <a:picLocks noChangeAspect="1"/>
        </xdr:cNvPicPr>
      </xdr:nvPicPr>
      <xdr:blipFill>
        <a:blip r:embed="rId1"/>
        <a:stretch>
          <a:fillRect/>
        </a:stretch>
      </xdr:blipFill>
      <xdr:spPr>
        <a:xfrm>
          <a:off x="0" y="17078325"/>
          <a:ext cx="66103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heducation.com/terms-service.html" TargetMode="External" /><Relationship Id="rId2" Type="http://schemas.openxmlformats.org/officeDocument/2006/relationships/hyperlink" Target="https://www.mheducation.com/provisions.html" TargetMode="External" /><Relationship Id="rId3" Type="http://schemas.openxmlformats.org/officeDocument/2006/relationships/hyperlink" Target="http://www.mheducation.com/"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7:H162"/>
  <sheetViews>
    <sheetView tabSelected="1" zoomScalePageLayoutView="0" workbookViewId="0" topLeftCell="A1">
      <selection activeCell="M17" sqref="M17"/>
    </sheetView>
  </sheetViews>
  <sheetFormatPr defaultColWidth="9.140625" defaultRowHeight="12.75" customHeight="1"/>
  <cols>
    <col min="1" max="4" width="14.140625" style="0" customWidth="1"/>
    <col min="5" max="5" width="5.8515625" style="0" customWidth="1"/>
    <col min="6" max="6" width="8.421875" style="0" customWidth="1"/>
    <col min="7" max="8" width="14.140625" style="0" customWidth="1"/>
    <col min="9" max="9" width="0.13671875" style="0" customWidth="1"/>
  </cols>
  <sheetData>
    <row r="7" spans="2:7" ht="12.75">
      <c r="B7" s="15" t="s">
        <v>0</v>
      </c>
      <c r="G7" s="15" t="s">
        <v>9</v>
      </c>
    </row>
    <row r="8" spans="2:7" ht="12">
      <c r="B8" s="7" t="s">
        <v>1</v>
      </c>
      <c r="G8" s="7" t="s">
        <v>7</v>
      </c>
    </row>
    <row r="9" spans="2:7" ht="12">
      <c r="B9" s="7" t="s">
        <v>2</v>
      </c>
      <c r="G9" s="7" t="s">
        <v>7</v>
      </c>
    </row>
    <row r="10" spans="2:7" ht="12">
      <c r="B10" s="7" t="s">
        <v>3</v>
      </c>
      <c r="G10" s="7" t="s">
        <v>7</v>
      </c>
    </row>
    <row r="11" ht="12">
      <c r="B11" s="7" t="s">
        <v>4</v>
      </c>
    </row>
    <row r="13" spans="2:7" ht="12.75">
      <c r="B13" s="15" t="s">
        <v>5</v>
      </c>
      <c r="G13" s="15" t="s">
        <v>10</v>
      </c>
    </row>
    <row r="14" spans="2:7" ht="12">
      <c r="B14" s="7" t="s">
        <v>6</v>
      </c>
      <c r="G14" s="7" t="s">
        <v>11</v>
      </c>
    </row>
    <row r="15" spans="2:7" ht="12">
      <c r="B15" s="7" t="s">
        <v>7</v>
      </c>
      <c r="G15" s="7" t="s">
        <v>12</v>
      </c>
    </row>
    <row r="16" spans="2:7" ht="12">
      <c r="B16" s="7" t="s">
        <v>8</v>
      </c>
      <c r="G16" s="7" t="s">
        <v>13</v>
      </c>
    </row>
    <row r="18" spans="1:8" ht="12">
      <c r="A18" s="41" t="s">
        <v>14</v>
      </c>
      <c r="B18" s="41" t="s">
        <v>7</v>
      </c>
      <c r="C18" s="41" t="s">
        <v>7</v>
      </c>
      <c r="D18" s="41" t="s">
        <v>7</v>
      </c>
      <c r="E18" s="41" t="s">
        <v>15</v>
      </c>
      <c r="F18" s="41" t="s">
        <v>7</v>
      </c>
      <c r="G18" s="41" t="s">
        <v>16</v>
      </c>
      <c r="H18" s="41" t="s">
        <v>17</v>
      </c>
    </row>
    <row r="19" spans="1:8" ht="12">
      <c r="A19" s="42" t="s">
        <v>7</v>
      </c>
      <c r="B19" s="42" t="s">
        <v>7</v>
      </c>
      <c r="C19" s="42" t="s">
        <v>7</v>
      </c>
      <c r="D19" s="42" t="s">
        <v>7</v>
      </c>
      <c r="E19" s="42" t="s">
        <v>7</v>
      </c>
      <c r="F19" s="42" t="s">
        <v>7</v>
      </c>
      <c r="G19" s="42" t="s">
        <v>7</v>
      </c>
      <c r="H19" s="42" t="s">
        <v>7</v>
      </c>
    </row>
    <row r="20" spans="1:8" ht="12">
      <c r="A20" s="43" t="s">
        <v>18</v>
      </c>
      <c r="B20" s="37" t="s">
        <v>7</v>
      </c>
      <c r="C20" s="37" t="s">
        <v>7</v>
      </c>
      <c r="D20" s="37" t="s">
        <v>7</v>
      </c>
      <c r="E20" s="44">
        <f>SUM(H20,-1*G20)</f>
        <v>15074.88</v>
      </c>
      <c r="F20" s="37" t="s">
        <v>7</v>
      </c>
      <c r="G20" s="5">
        <f>0-(SUM(G62:G66)-SUMIF(F62:F66,"*Subtotal:",G62:G66))</f>
        <v>-157.38</v>
      </c>
      <c r="H20" s="5">
        <f>SUM(H62:H66)-SUMIF(F62:F66,"*Subtotal:",H62:H66)</f>
        <v>14917.5</v>
      </c>
    </row>
    <row r="21" spans="4:8" ht="12">
      <c r="D21" s="11" t="s">
        <v>19</v>
      </c>
      <c r="E21" s="38">
        <f>Price_Quote!H119</f>
        <v>15074.88</v>
      </c>
      <c r="F21" s="38" t="s">
        <v>7</v>
      </c>
      <c r="G21" s="6">
        <f>Price_Quote!H120</f>
        <v>-157.38</v>
      </c>
      <c r="H21" s="6">
        <f>Price_Quote!H121</f>
        <v>14917.5</v>
      </c>
    </row>
    <row r="22" spans="4:8" ht="12">
      <c r="D22" s="12" t="s">
        <v>20</v>
      </c>
      <c r="E22" s="39" t="s">
        <v>7</v>
      </c>
      <c r="F22" s="39" t="s">
        <v>7</v>
      </c>
      <c r="G22" s="39" t="s">
        <v>7</v>
      </c>
      <c r="H22" s="2">
        <v>0</v>
      </c>
    </row>
    <row r="23" spans="4:8" ht="12">
      <c r="D23" s="12" t="s">
        <v>21</v>
      </c>
      <c r="E23" s="39" t="s">
        <v>7</v>
      </c>
      <c r="F23" s="39" t="s">
        <v>7</v>
      </c>
      <c r="G23" s="39" t="s">
        <v>7</v>
      </c>
      <c r="H23" s="2">
        <v>0</v>
      </c>
    </row>
    <row r="24" spans="4:8" ht="12">
      <c r="D24" s="40" t="s">
        <v>22</v>
      </c>
      <c r="E24" s="40" t="s">
        <v>7</v>
      </c>
      <c r="F24" s="40" t="s">
        <v>7</v>
      </c>
      <c r="G24" s="40" t="s">
        <v>7</v>
      </c>
      <c r="H24" s="3">
        <f>Price_Quote!H124</f>
        <v>14917.5</v>
      </c>
    </row>
    <row r="26" spans="1:8" ht="12">
      <c r="A26" s="21" t="s">
        <v>23</v>
      </c>
      <c r="B26" s="22"/>
      <c r="C26" s="22"/>
      <c r="D26" s="22"/>
      <c r="E26" s="22"/>
      <c r="F26" s="22"/>
      <c r="G26" s="22"/>
      <c r="H26" s="22"/>
    </row>
    <row r="27" spans="1:8" ht="12">
      <c r="A27" s="21" t="s">
        <v>24</v>
      </c>
      <c r="B27" s="22"/>
      <c r="C27" s="22"/>
      <c r="D27" s="22"/>
      <c r="E27" s="22"/>
      <c r="F27" s="22"/>
      <c r="G27" s="22"/>
      <c r="H27" s="22"/>
    </row>
    <row r="28" spans="1:8" ht="12.75" customHeight="1">
      <c r="A28" s="22"/>
      <c r="B28" s="22"/>
      <c r="C28" s="22"/>
      <c r="D28" s="22"/>
      <c r="E28" s="22"/>
      <c r="F28" s="22"/>
      <c r="G28" s="22"/>
      <c r="H28" s="22"/>
    </row>
    <row r="29" ht="12">
      <c r="A29" s="1" t="s">
        <v>25</v>
      </c>
    </row>
    <row r="30" spans="1:8" ht="12">
      <c r="A30" s="28" t="s">
        <v>7</v>
      </c>
      <c r="B30" s="28" t="s">
        <v>7</v>
      </c>
      <c r="C30" s="28" t="s">
        <v>7</v>
      </c>
      <c r="D30" s="28" t="s">
        <v>7</v>
      </c>
      <c r="E30" s="28" t="s">
        <v>7</v>
      </c>
      <c r="F30" s="28" t="s">
        <v>7</v>
      </c>
      <c r="G30" s="28" t="s">
        <v>7</v>
      </c>
      <c r="H30" s="28" t="s">
        <v>7</v>
      </c>
    </row>
    <row r="31" spans="1:8" ht="12">
      <c r="A31" s="28" t="s">
        <v>7</v>
      </c>
      <c r="B31" s="22"/>
      <c r="C31" s="22"/>
      <c r="D31" s="22"/>
      <c r="E31" s="22"/>
      <c r="F31" s="22"/>
      <c r="G31" s="22"/>
      <c r="H31" s="28" t="s">
        <v>7</v>
      </c>
    </row>
    <row r="32" spans="1:8" ht="12">
      <c r="A32" s="28" t="s">
        <v>7</v>
      </c>
      <c r="B32" s="28" t="s">
        <v>7</v>
      </c>
      <c r="C32" s="28" t="s">
        <v>7</v>
      </c>
      <c r="D32" s="28" t="s">
        <v>7</v>
      </c>
      <c r="E32" s="28" t="s">
        <v>7</v>
      </c>
      <c r="F32" s="28" t="s">
        <v>7</v>
      </c>
      <c r="G32" s="28" t="s">
        <v>7</v>
      </c>
      <c r="H32" s="28" t="s">
        <v>7</v>
      </c>
    </row>
    <row r="48" spans="1:8" ht="12">
      <c r="A48" s="24" t="s">
        <v>26</v>
      </c>
      <c r="B48" s="22"/>
      <c r="C48" s="22"/>
      <c r="D48" s="22"/>
      <c r="E48" s="22"/>
      <c r="F48" s="22"/>
      <c r="G48" s="22"/>
      <c r="H48" s="22"/>
    </row>
    <row r="50" spans="1:4" ht="12">
      <c r="A50" s="9" t="s">
        <v>27</v>
      </c>
      <c r="D50" s="8" t="s">
        <v>28</v>
      </c>
    </row>
    <row r="51" spans="1:8" ht="12">
      <c r="A51" s="25" t="s">
        <v>29</v>
      </c>
      <c r="B51" s="22"/>
      <c r="C51" s="22"/>
      <c r="D51" s="22"/>
      <c r="E51" s="22"/>
      <c r="F51" s="22"/>
      <c r="G51" s="22"/>
      <c r="H51" s="22"/>
    </row>
    <row r="53" spans="1:8" ht="12">
      <c r="A53" s="1" t="s">
        <v>30</v>
      </c>
      <c r="B53" s="1" t="s">
        <v>31</v>
      </c>
      <c r="D53" s="7" t="s">
        <v>32</v>
      </c>
      <c r="G53" s="1" t="s">
        <v>33</v>
      </c>
      <c r="H53" s="1" t="s">
        <v>34</v>
      </c>
    </row>
    <row r="54" spans="1:8" ht="12">
      <c r="A54" s="1" t="s">
        <v>35</v>
      </c>
      <c r="B54" s="1" t="s">
        <v>36</v>
      </c>
      <c r="D54" s="7" t="s">
        <v>37</v>
      </c>
      <c r="G54" s="1" t="s">
        <v>38</v>
      </c>
      <c r="H54" s="1" t="s">
        <v>39</v>
      </c>
    </row>
    <row r="61" spans="1:8" ht="12">
      <c r="A61" s="35" t="s">
        <v>40</v>
      </c>
      <c r="B61" s="35" t="s">
        <v>7</v>
      </c>
      <c r="C61" s="35" t="s">
        <v>7</v>
      </c>
      <c r="D61" s="16" t="s">
        <v>41</v>
      </c>
      <c r="E61" s="16" t="s">
        <v>42</v>
      </c>
      <c r="F61" s="16" t="s">
        <v>43</v>
      </c>
      <c r="G61" s="16" t="s">
        <v>16</v>
      </c>
      <c r="H61" s="16" t="s">
        <v>44</v>
      </c>
    </row>
    <row r="62" spans="1:8" ht="12.75">
      <c r="A62" s="36" t="s">
        <v>18</v>
      </c>
      <c r="B62" s="37" t="s">
        <v>7</v>
      </c>
      <c r="C62" s="37" t="s">
        <v>7</v>
      </c>
      <c r="D62" s="37" t="s">
        <v>7</v>
      </c>
      <c r="E62" s="37" t="s">
        <v>7</v>
      </c>
      <c r="F62" s="37" t="s">
        <v>7</v>
      </c>
      <c r="G62" s="37" t="s">
        <v>7</v>
      </c>
      <c r="H62" s="37" t="s">
        <v>7</v>
      </c>
    </row>
    <row r="63" spans="1:8" s="14" customFormat="1" ht="9">
      <c r="A63" s="31" t="s">
        <v>45</v>
      </c>
      <c r="B63" s="31" t="s">
        <v>7</v>
      </c>
      <c r="C63" s="31" t="s">
        <v>7</v>
      </c>
      <c r="D63" s="31" t="s">
        <v>46</v>
      </c>
      <c r="E63" s="32">
        <v>150</v>
      </c>
      <c r="F63" s="33">
        <v>99.45</v>
      </c>
      <c r="G63" s="33">
        <v>0</v>
      </c>
      <c r="H63" s="33">
        <f>PRODUCT(E63,F63)</f>
        <v>14917.5</v>
      </c>
    </row>
    <row r="64" spans="1:8" ht="12">
      <c r="A64" s="31" t="s">
        <v>7</v>
      </c>
      <c r="B64" s="31" t="s">
        <v>7</v>
      </c>
      <c r="C64" s="31" t="s">
        <v>7</v>
      </c>
      <c r="D64" s="31" t="s">
        <v>7</v>
      </c>
      <c r="E64" s="31" t="s">
        <v>7</v>
      </c>
      <c r="F64" s="31" t="s">
        <v>7</v>
      </c>
      <c r="G64" s="31" t="s">
        <v>7</v>
      </c>
      <c r="H64" s="31" t="s">
        <v>7</v>
      </c>
    </row>
    <row r="65" spans="1:8" s="14" customFormat="1" ht="9">
      <c r="A65" s="31" t="s">
        <v>47</v>
      </c>
      <c r="B65" s="31" t="s">
        <v>7</v>
      </c>
      <c r="C65" s="31" t="s">
        <v>7</v>
      </c>
      <c r="D65" s="31" t="s">
        <v>48</v>
      </c>
      <c r="E65" s="32">
        <v>1</v>
      </c>
      <c r="F65" s="33">
        <v>157.38</v>
      </c>
      <c r="G65" s="33">
        <f>PRODUCT(E65,F65)</f>
        <v>157.38</v>
      </c>
      <c r="H65" s="34" t="s">
        <v>49</v>
      </c>
    </row>
    <row r="66" spans="1:8" ht="12">
      <c r="A66" s="31" t="s">
        <v>7</v>
      </c>
      <c r="B66" s="31" t="s">
        <v>7</v>
      </c>
      <c r="C66" s="31" t="s">
        <v>7</v>
      </c>
      <c r="D66" s="31" t="s">
        <v>7</v>
      </c>
      <c r="E66" s="31" t="s">
        <v>7</v>
      </c>
      <c r="F66" s="31" t="s">
        <v>7</v>
      </c>
      <c r="G66" s="31" t="s">
        <v>7</v>
      </c>
      <c r="H66" s="31" t="s">
        <v>7</v>
      </c>
    </row>
    <row r="67" spans="6:8" ht="12">
      <c r="F67" s="10" t="s">
        <v>50</v>
      </c>
      <c r="G67" s="4">
        <f>SUM(G62:G66)-SUMIF(F62:F66,"*Subtotal:",G62:G66)</f>
        <v>157.38</v>
      </c>
      <c r="H67" s="4">
        <f>SUM(H62:H66)-SUMIF(F62:F66,"*Subtotal:",H62:H66)</f>
        <v>14917.5</v>
      </c>
    </row>
    <row r="102" spans="1:8" ht="12">
      <c r="A102" s="24" t="s">
        <v>26</v>
      </c>
      <c r="B102" s="22"/>
      <c r="C102" s="22"/>
      <c r="D102" s="22"/>
      <c r="E102" s="22"/>
      <c r="F102" s="22"/>
      <c r="G102" s="22"/>
      <c r="H102" s="22"/>
    </row>
    <row r="104" spans="1:4" ht="12">
      <c r="A104" s="9" t="s">
        <v>27</v>
      </c>
      <c r="D104" s="8" t="s">
        <v>28</v>
      </c>
    </row>
    <row r="105" spans="1:8" ht="12">
      <c r="A105" s="25" t="s">
        <v>29</v>
      </c>
      <c r="B105" s="22"/>
      <c r="C105" s="22"/>
      <c r="D105" s="22"/>
      <c r="E105" s="22"/>
      <c r="F105" s="22"/>
      <c r="G105" s="22"/>
      <c r="H105" s="22"/>
    </row>
    <row r="107" spans="1:8" ht="12">
      <c r="A107" s="1" t="s">
        <v>30</v>
      </c>
      <c r="B107" s="1" t="s">
        <v>31</v>
      </c>
      <c r="D107" s="7" t="s">
        <v>32</v>
      </c>
      <c r="G107" s="1" t="s">
        <v>33</v>
      </c>
      <c r="H107" s="1" t="s">
        <v>34</v>
      </c>
    </row>
    <row r="108" spans="1:8" ht="12">
      <c r="A108" s="1" t="s">
        <v>35</v>
      </c>
      <c r="B108" s="1" t="s">
        <v>36</v>
      </c>
      <c r="D108" s="7" t="s">
        <v>37</v>
      </c>
      <c r="G108" s="1" t="s">
        <v>38</v>
      </c>
      <c r="H108" s="1" t="s">
        <v>51</v>
      </c>
    </row>
    <row r="115" ht="12.75">
      <c r="B115" s="15" t="s">
        <v>0</v>
      </c>
    </row>
    <row r="116" ht="12">
      <c r="B116" s="7" t="s">
        <v>1</v>
      </c>
    </row>
    <row r="117" ht="12">
      <c r="B117" s="7" t="s">
        <v>2</v>
      </c>
    </row>
    <row r="118" ht="12">
      <c r="B118" s="7" t="s">
        <v>3</v>
      </c>
    </row>
    <row r="119" spans="2:8" ht="12">
      <c r="B119" s="7" t="s">
        <v>4</v>
      </c>
      <c r="D119" s="29" t="s">
        <v>52</v>
      </c>
      <c r="E119" s="29" t="s">
        <v>7</v>
      </c>
      <c r="F119" s="29" t="s">
        <v>7</v>
      </c>
      <c r="G119" s="29" t="s">
        <v>7</v>
      </c>
      <c r="H119" s="17">
        <f>H121-H120</f>
        <v>15074.88</v>
      </c>
    </row>
    <row r="120" spans="4:8" ht="12">
      <c r="D120" s="26" t="s">
        <v>53</v>
      </c>
      <c r="E120" s="26" t="s">
        <v>7</v>
      </c>
      <c r="F120" s="26" t="s">
        <v>7</v>
      </c>
      <c r="G120" s="26" t="s">
        <v>7</v>
      </c>
      <c r="H120" s="18">
        <f>(-1)*(SUM(G61:G128)-SUMIF(F61:F128,"*Subtotal:",G61:G128))</f>
        <v>-157.38</v>
      </c>
    </row>
    <row r="121" spans="2:8" ht="12.75">
      <c r="B121" s="15" t="s">
        <v>5</v>
      </c>
      <c r="D121" s="30" t="s">
        <v>19</v>
      </c>
      <c r="E121" s="30" t="s">
        <v>7</v>
      </c>
      <c r="F121" s="30" t="s">
        <v>7</v>
      </c>
      <c r="G121" s="30" t="s">
        <v>7</v>
      </c>
      <c r="H121" s="19">
        <f>SUM(H61:H118)-SUMIF(F61:F118,"*Subtotal:",H61:H118)</f>
        <v>14917.5</v>
      </c>
    </row>
    <row r="122" spans="2:8" ht="12">
      <c r="B122" s="7" t="s">
        <v>6</v>
      </c>
      <c r="D122" s="26" t="s">
        <v>54</v>
      </c>
      <c r="E122" s="26" t="s">
        <v>7</v>
      </c>
      <c r="F122" s="26" t="s">
        <v>7</v>
      </c>
      <c r="G122" s="26" t="s">
        <v>7</v>
      </c>
      <c r="H122" s="18" t="s">
        <v>55</v>
      </c>
    </row>
    <row r="123" spans="2:8" ht="12">
      <c r="B123" s="7" t="s">
        <v>7</v>
      </c>
      <c r="D123" s="26" t="s">
        <v>21</v>
      </c>
      <c r="E123" s="26" t="s">
        <v>7</v>
      </c>
      <c r="F123" s="26" t="s">
        <v>7</v>
      </c>
      <c r="G123" s="26" t="s">
        <v>7</v>
      </c>
      <c r="H123" s="18" t="s">
        <v>55</v>
      </c>
    </row>
    <row r="124" spans="2:8" ht="12">
      <c r="B124" s="7" t="s">
        <v>8</v>
      </c>
      <c r="D124" s="27" t="s">
        <v>56</v>
      </c>
      <c r="E124" s="27" t="s">
        <v>7</v>
      </c>
      <c r="F124" s="27" t="s">
        <v>7</v>
      </c>
      <c r="G124" s="27" t="s">
        <v>7</v>
      </c>
      <c r="H124" s="20">
        <f>SUM(H121:H123)</f>
        <v>14917.5</v>
      </c>
    </row>
    <row r="126" ht="12.75">
      <c r="B126" s="15" t="s">
        <v>9</v>
      </c>
    </row>
    <row r="127" ht="12">
      <c r="B127" s="7" t="s">
        <v>7</v>
      </c>
    </row>
    <row r="128" ht="12">
      <c r="B128" s="7" t="s">
        <v>7</v>
      </c>
    </row>
    <row r="129" ht="12">
      <c r="B129" s="7" t="s">
        <v>7</v>
      </c>
    </row>
    <row r="130" ht="12">
      <c r="A130" s="1" t="s">
        <v>25</v>
      </c>
    </row>
    <row r="131" spans="1:8" ht="12">
      <c r="A131" s="28" t="s">
        <v>7</v>
      </c>
      <c r="B131" s="28" t="s">
        <v>7</v>
      </c>
      <c r="C131" s="28" t="s">
        <v>7</v>
      </c>
      <c r="D131" s="28" t="s">
        <v>7</v>
      </c>
      <c r="E131" s="28" t="s">
        <v>7</v>
      </c>
      <c r="F131" s="28" t="s">
        <v>7</v>
      </c>
      <c r="G131" s="28" t="s">
        <v>7</v>
      </c>
      <c r="H131" s="28" t="s">
        <v>7</v>
      </c>
    </row>
    <row r="132" spans="1:8" ht="12">
      <c r="A132" s="28" t="s">
        <v>7</v>
      </c>
      <c r="B132" s="22"/>
      <c r="C132" s="22"/>
      <c r="D132" s="22"/>
      <c r="E132" s="22"/>
      <c r="F132" s="22"/>
      <c r="G132" s="22"/>
      <c r="H132" s="28" t="s">
        <v>7</v>
      </c>
    </row>
    <row r="133" spans="1:8" ht="12">
      <c r="A133" s="28" t="s">
        <v>7</v>
      </c>
      <c r="B133" s="28" t="s">
        <v>7</v>
      </c>
      <c r="C133" s="28" t="s">
        <v>7</v>
      </c>
      <c r="D133" s="28" t="s">
        <v>7</v>
      </c>
      <c r="E133" s="28" t="s">
        <v>7</v>
      </c>
      <c r="F133" s="28" t="s">
        <v>7</v>
      </c>
      <c r="G133" s="28" t="s">
        <v>7</v>
      </c>
      <c r="H133" s="28" t="s">
        <v>7</v>
      </c>
    </row>
    <row r="134" spans="1:8" ht="12">
      <c r="A134" s="21" t="s">
        <v>23</v>
      </c>
      <c r="B134" s="22"/>
      <c r="C134" s="22"/>
      <c r="D134" s="22"/>
      <c r="E134" s="22"/>
      <c r="F134" s="22"/>
      <c r="G134" s="22"/>
      <c r="H134" s="22"/>
    </row>
    <row r="135" spans="1:8" ht="12">
      <c r="A135" s="21" t="s">
        <v>24</v>
      </c>
      <c r="B135" s="22"/>
      <c r="C135" s="22"/>
      <c r="D135" s="22"/>
      <c r="E135" s="22"/>
      <c r="F135" s="22"/>
      <c r="G135" s="22"/>
      <c r="H135" s="22"/>
    </row>
    <row r="136" spans="1:8" ht="12.75" customHeight="1">
      <c r="A136" s="22"/>
      <c r="B136" s="22"/>
      <c r="C136" s="22"/>
      <c r="D136" s="22"/>
      <c r="E136" s="22"/>
      <c r="F136" s="22"/>
      <c r="G136" s="22"/>
      <c r="H136" s="22"/>
    </row>
    <row r="137" ht="12">
      <c r="A137" s="1" t="s">
        <v>57</v>
      </c>
    </row>
    <row r="138" spans="1:8" ht="12">
      <c r="A138" s="21" t="s">
        <v>58</v>
      </c>
      <c r="B138" s="22"/>
      <c r="C138" s="22"/>
      <c r="D138" s="22"/>
      <c r="E138" s="22"/>
      <c r="F138" s="22"/>
      <c r="G138" s="22"/>
      <c r="H138" s="22"/>
    </row>
    <row r="139" spans="1:8" ht="12.75" customHeight="1">
      <c r="A139" s="22"/>
      <c r="B139" s="22"/>
      <c r="C139" s="22"/>
      <c r="D139" s="22"/>
      <c r="E139" s="22"/>
      <c r="F139" s="22"/>
      <c r="G139" s="22"/>
      <c r="H139" s="22"/>
    </row>
    <row r="140" spans="1:8" ht="12.75" customHeight="1">
      <c r="A140" s="22"/>
      <c r="B140" s="22"/>
      <c r="C140" s="22"/>
      <c r="D140" s="22"/>
      <c r="E140" s="22"/>
      <c r="F140" s="22"/>
      <c r="G140" s="22"/>
      <c r="H140" s="22"/>
    </row>
    <row r="141" spans="1:8" ht="12.75" customHeight="1">
      <c r="A141" s="22"/>
      <c r="B141" s="22"/>
      <c r="C141" s="22"/>
      <c r="D141" s="22"/>
      <c r="E141" s="22"/>
      <c r="F141" s="22"/>
      <c r="G141" s="22"/>
      <c r="H141" s="22"/>
    </row>
    <row r="142" spans="1:8" ht="12.75" customHeight="1">
      <c r="A142" s="22"/>
      <c r="B142" s="22"/>
      <c r="C142" s="22"/>
      <c r="D142" s="22"/>
      <c r="E142" s="22"/>
      <c r="F142" s="22"/>
      <c r="G142" s="22"/>
      <c r="H142" s="22"/>
    </row>
    <row r="143" spans="1:8" ht="12.75" customHeight="1">
      <c r="A143" s="22"/>
      <c r="B143" s="22"/>
      <c r="C143" s="22"/>
      <c r="D143" s="22"/>
      <c r="E143" s="22"/>
      <c r="F143" s="22"/>
      <c r="G143" s="22"/>
      <c r="H143" s="22"/>
    </row>
    <row r="144" ht="12">
      <c r="A144" s="14" t="s">
        <v>59</v>
      </c>
    </row>
    <row r="145" spans="1:3" ht="12">
      <c r="A145" s="21" t="s">
        <v>60</v>
      </c>
      <c r="B145" s="22"/>
      <c r="C145" s="22"/>
    </row>
    <row r="146" spans="1:8" ht="12">
      <c r="A146" s="21" t="s">
        <v>61</v>
      </c>
      <c r="B146" s="22"/>
      <c r="C146" s="22"/>
      <c r="D146" s="22"/>
      <c r="E146" s="22"/>
      <c r="F146" s="22"/>
      <c r="G146" s="22"/>
      <c r="H146" s="22"/>
    </row>
    <row r="147" spans="1:8" ht="12.75" customHeight="1">
      <c r="A147" s="22"/>
      <c r="B147" s="22"/>
      <c r="C147" s="22"/>
      <c r="D147" s="22"/>
      <c r="E147" s="22"/>
      <c r="F147" s="22"/>
      <c r="G147" s="22"/>
      <c r="H147" s="22"/>
    </row>
    <row r="148" spans="1:8" ht="12.75" customHeight="1">
      <c r="A148" s="22"/>
      <c r="B148" s="22"/>
      <c r="C148" s="22"/>
      <c r="D148" s="22"/>
      <c r="E148" s="22"/>
      <c r="F148" s="22"/>
      <c r="G148" s="22"/>
      <c r="H148" s="22"/>
    </row>
    <row r="150" spans="1:3" ht="12">
      <c r="A150" s="9" t="s">
        <v>62</v>
      </c>
      <c r="C150" s="13" t="s">
        <v>7</v>
      </c>
    </row>
    <row r="152" spans="1:8" ht="12">
      <c r="A152" s="23" t="s">
        <v>7</v>
      </c>
      <c r="B152" s="23" t="s">
        <v>7</v>
      </c>
      <c r="C152" s="23" t="s">
        <v>7</v>
      </c>
      <c r="E152" s="23" t="s">
        <v>7</v>
      </c>
      <c r="F152" s="23" t="s">
        <v>7</v>
      </c>
      <c r="G152" s="23" t="s">
        <v>7</v>
      </c>
      <c r="H152" s="23" t="s">
        <v>7</v>
      </c>
    </row>
    <row r="153" spans="2:7" ht="12">
      <c r="B153" s="7" t="s">
        <v>63</v>
      </c>
      <c r="G153" s="7" t="s">
        <v>64</v>
      </c>
    </row>
    <row r="156" spans="1:8" ht="12">
      <c r="A156" s="24" t="s">
        <v>26</v>
      </c>
      <c r="B156" s="22"/>
      <c r="C156" s="22"/>
      <c r="D156" s="22"/>
      <c r="E156" s="22"/>
      <c r="F156" s="22"/>
      <c r="G156" s="22"/>
      <c r="H156" s="22"/>
    </row>
    <row r="158" spans="1:4" ht="12">
      <c r="A158" s="9" t="s">
        <v>27</v>
      </c>
      <c r="D158" s="8" t="s">
        <v>28</v>
      </c>
    </row>
    <row r="159" spans="1:8" ht="12">
      <c r="A159" s="25" t="s">
        <v>29</v>
      </c>
      <c r="B159" s="22"/>
      <c r="C159" s="22"/>
      <c r="D159" s="22"/>
      <c r="E159" s="22"/>
      <c r="F159" s="22"/>
      <c r="G159" s="22"/>
      <c r="H159" s="22"/>
    </row>
    <row r="161" spans="1:8" ht="12">
      <c r="A161" s="1" t="s">
        <v>30</v>
      </c>
      <c r="B161" s="1" t="s">
        <v>31</v>
      </c>
      <c r="D161" s="7" t="s">
        <v>32</v>
      </c>
      <c r="G161" s="1" t="s">
        <v>33</v>
      </c>
      <c r="H161" s="1" t="s">
        <v>34</v>
      </c>
    </row>
    <row r="162" spans="1:8" ht="12">
      <c r="A162" s="1" t="s">
        <v>35</v>
      </c>
      <c r="B162" s="1" t="s">
        <v>36</v>
      </c>
      <c r="D162" s="7" t="s">
        <v>37</v>
      </c>
      <c r="G162" s="1" t="s">
        <v>38</v>
      </c>
      <c r="H162" s="1" t="s">
        <v>65</v>
      </c>
    </row>
  </sheetData>
  <sheetProtection/>
  <mergeCells count="46">
    <mergeCell ref="A18:D19"/>
    <mergeCell ref="E18:F19"/>
    <mergeCell ref="G18:G19"/>
    <mergeCell ref="H18:H19"/>
    <mergeCell ref="A20:D20"/>
    <mergeCell ref="E20:F20"/>
    <mergeCell ref="E21:F21"/>
    <mergeCell ref="E22:G23"/>
    <mergeCell ref="D24:G24"/>
    <mergeCell ref="A26:H26"/>
    <mergeCell ref="A27:H28"/>
    <mergeCell ref="A30:H32"/>
    <mergeCell ref="A48:H48"/>
    <mergeCell ref="A51:H51"/>
    <mergeCell ref="A61:C61"/>
    <mergeCell ref="A62:H62"/>
    <mergeCell ref="A63:C64"/>
    <mergeCell ref="D63:D64"/>
    <mergeCell ref="E63:E64"/>
    <mergeCell ref="F63:F64"/>
    <mergeCell ref="G63:G64"/>
    <mergeCell ref="H63:H64"/>
    <mergeCell ref="A65:C66"/>
    <mergeCell ref="D65:D66"/>
    <mergeCell ref="E65:E66"/>
    <mergeCell ref="F65:F66"/>
    <mergeCell ref="G65:G66"/>
    <mergeCell ref="H65:H66"/>
    <mergeCell ref="A102:H102"/>
    <mergeCell ref="A105:H105"/>
    <mergeCell ref="D119:G119"/>
    <mergeCell ref="D120:G120"/>
    <mergeCell ref="D121:G121"/>
    <mergeCell ref="D122:G122"/>
    <mergeCell ref="D123:G123"/>
    <mergeCell ref="D124:G124"/>
    <mergeCell ref="A131:H133"/>
    <mergeCell ref="A134:H134"/>
    <mergeCell ref="A135:H136"/>
    <mergeCell ref="A138:H143"/>
    <mergeCell ref="A145:C145"/>
    <mergeCell ref="A146:H148"/>
    <mergeCell ref="A152:C152"/>
    <mergeCell ref="E152:H152"/>
    <mergeCell ref="A156:H156"/>
    <mergeCell ref="A159:H159"/>
  </mergeCells>
  <hyperlinks>
    <hyperlink ref="A20" location="Price_Quote!A89" display="place"/>
    <hyperlink ref="A144" r:id="rId1" display="url"/>
    <hyperlink ref="A145" r:id="rId2" display="url"/>
    <hyperlink ref="A146" r:id="rId3" display="url"/>
  </hyperlinks>
  <printOptions/>
  <pageMargins left="0.4" right="0.4" top="0.75" bottom="0.75" header="0.5" footer="0.5"/>
  <pageSetup horizontalDpi="300" verticalDpi="300" orientation="portrait"/>
  <rowBreaks count="3" manualBreakCount="3">
    <brk id="54" max="255" man="1"/>
    <brk id="108" max="255" man="1"/>
    <brk id="162" max="255" man="1"/>
  </rowBreaks>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McGraw-Hill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Excel Export</dc:subject>
  <dc:creator>Bryan Perry</dc:creator>
  <cp:keywords/>
  <dc:description/>
  <cp:lastModifiedBy>Bryan Perry</cp:lastModifiedBy>
  <dcterms:created xsi:type="dcterms:W3CDTF">2023-06-09T15:35:41Z</dcterms:created>
  <dcterms:modified xsi:type="dcterms:W3CDTF">2023-06-09T15:35:41Z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